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Table1!$A$1:$F$71</definedName>
  </definedNames>
  <calcPr calcId="152511"/>
</workbook>
</file>

<file path=xl/calcChain.xml><?xml version="1.0" encoding="utf-8"?>
<calcChain xmlns="http://schemas.openxmlformats.org/spreadsheetml/2006/main">
  <c r="F17" i="1" l="1"/>
  <c r="F45" i="1"/>
  <c r="F61" i="1"/>
  <c r="F60" i="1" s="1"/>
  <c r="F12" i="1"/>
  <c r="F64" i="1"/>
  <c r="F20" i="1" l="1"/>
  <c r="F37" i="1"/>
  <c r="F26" i="1" s="1"/>
  <c r="F41" i="1"/>
  <c r="F49" i="1"/>
  <c r="F48" i="1" s="1"/>
  <c r="F47" i="1" s="1"/>
  <c r="F13" i="1"/>
  <c r="F66" i="1"/>
  <c r="F56" i="1"/>
  <c r="F58" i="1"/>
  <c r="F55" i="1" s="1"/>
  <c r="F62" i="1"/>
  <c r="F52" i="1"/>
  <c r="F53" i="1"/>
  <c r="F43" i="1"/>
  <c r="F40" i="1" s="1"/>
  <c r="F39" i="1" s="1"/>
  <c r="F16" i="1"/>
  <c r="F11" i="1"/>
  <c r="F23" i="1"/>
  <c r="F15" i="1" l="1"/>
  <c r="F9" i="1" s="1"/>
  <c r="F10" i="1"/>
  <c r="F51" i="1"/>
  <c r="F8" i="1" l="1"/>
  <c r="F7" i="1" s="1"/>
</calcChain>
</file>

<file path=xl/sharedStrings.xml><?xml version="1.0" encoding="utf-8"?>
<sst xmlns="http://schemas.openxmlformats.org/spreadsheetml/2006/main" count="262" uniqueCount="94">
  <si>
    <t/>
  </si>
  <si>
    <t>тыс. рублей</t>
  </si>
  <si>
    <t>Наименование</t>
  </si>
  <si>
    <t>2020 год</t>
  </si>
  <si>
    <t>1</t>
  </si>
  <si>
    <t>2</t>
  </si>
  <si>
    <t>3</t>
  </si>
  <si>
    <t>4</t>
  </si>
  <si>
    <t>5</t>
  </si>
  <si>
    <t>6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</si>
  <si>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</si>
  <si>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</si>
  <si>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</si>
  <si>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</si>
  <si>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99 0 00 00100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</si>
  <si>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</si>
  <si>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</si>
  <si>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</si>
  <si>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 (центральный аппарат)</t>
  </si>
  <si>
    <t>99 0 00 00130</t>
  </si>
  <si>
    <t>Закупка товаров, работ и услуг для обеспечения государственных (муниципальных) нужд</t>
  </si>
  <si>
    <t>200</t>
  </si>
  <si>
    <t>Осуществление полномочий на осуществление первичного воинского учета на территориях, где отсутствуют военные комиссариаты</t>
  </si>
  <si>
    <t>99 0 00 51180</t>
  </si>
  <si>
    <t>Осуществление государственного полномочия Республики Коми предусмотренных пунктом 6 статьи 1 и статьями 2 и 3 Закона Республики Коми «О наделении органов местного самоуправления в Респулике Коми отдельными государственными полномочиями Республики Коми»</t>
  </si>
  <si>
    <t>99 0 00 73150</t>
  </si>
  <si>
    <t>Резервный фонд администрации муниципального образования</t>
  </si>
  <si>
    <t>99 0 00 00220</t>
  </si>
  <si>
    <t>Иные бюджетные ассигнования</t>
  </si>
  <si>
    <t>Другие общегосударственные вопросы</t>
  </si>
  <si>
    <t>Межбюджетные трансферты бюджетам муниципальных районов из бюджетов поселений на осуществление полномочий по формированию, исполнению бюджета поселения и контролю за исполнением данного бюджета в соответствии с заключенными соглашениями</t>
  </si>
  <si>
    <t>99 0 00 63010</t>
  </si>
  <si>
    <t>Межбюджетные трансферты</t>
  </si>
  <si>
    <t>500</t>
  </si>
  <si>
    <t>Межбюджетные трансферты бюджетам муниципальных районов из бюджетов поселений на осуществление полномочий контрольно-счетных органов поселений в соответствии с заключенными соглашениями</t>
  </si>
  <si>
    <t>99 0 00 63020</t>
  </si>
  <si>
    <t>Межбюджетные трансферты бюджету МР из бюджетов поселений на осуществление полномочий, определенных статьей 26 ФЗ от 05.04.2013 №44-ФЗ "О контрактной системе в сфере закупок товаров, работ, услуг для обеспечения государсвенных и муниципальных нужд"</t>
  </si>
  <si>
    <t>99 0 00 63030</t>
  </si>
  <si>
    <t>Реализация мероприятий по содействию занятости населения</t>
  </si>
  <si>
    <t>99 0 00 64040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</si>
  <si>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</si>
  <si>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</si>
  <si>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 для решения вопросов местного значения сельских поселений</t>
  </si>
  <si>
    <t>99 0 00 63000</t>
  </si>
  <si>
    <t>ЖИЛИЩНО-КОММУНАЛЬНОЕ ХОЗЯЙСТВО</t>
  </si>
  <si>
    <t>Жилищное хозяйство</t>
  </si>
  <si>
    <t>Капитальный ремонт муниципального жилищного фонда</t>
  </si>
  <si>
    <t>99 0 00 02100</t>
  </si>
  <si>
    <t>Благоустройство</t>
  </si>
  <si>
    <t>Реализация проекта "Народный бюджет" в сфере благоустройства"</t>
  </si>
  <si>
    <t>54 0 11 S2480</t>
  </si>
  <si>
    <t>Содержание улично-дорожной сети</t>
  </si>
  <si>
    <t>99 0 00 02070</t>
  </si>
  <si>
    <t>Уличное освещение</t>
  </si>
  <si>
    <t>99 0 00 02300</t>
  </si>
  <si>
    <t>КВСР</t>
  </si>
  <si>
    <t>КФСР</t>
  </si>
  <si>
    <t>КЦСР</t>
  </si>
  <si>
    <t>КВР</t>
  </si>
  <si>
    <t>0102</t>
  </si>
  <si>
    <t>0104</t>
  </si>
  <si>
    <t>0113</t>
  </si>
  <si>
    <t>0300</t>
  </si>
  <si>
    <t>0309</t>
  </si>
  <si>
    <t>0500</t>
  </si>
  <si>
    <t>0501</t>
  </si>
  <si>
    <t>0503</t>
  </si>
  <si>
    <t>0100</t>
  </si>
  <si>
    <t>АДМИНИСТРАЦИЯ СЕЛЬСКОГО ПОСЕЛЕНИЯ "СЛУДКА"</t>
  </si>
  <si>
    <t>РАСПРЕДЕЛЕНИЕ БЮДЖЕТНЫХ АССИГНОВАНИЙ ПО РАЗДЕЛАМ, ПОДРАЗДЕЛАМ, ЦЕЛЕВЫМ СТАТЬЯМ, ГРУППАМ ВИДОВ РАСХОДОВ КЛАССИФИКАЦИИ РАСХОДОВ НА 2020 ГОД</t>
  </si>
  <si>
    <t>Выполнение других обязательств муниципального образования</t>
  </si>
  <si>
    <t>99 0 00 00260</t>
  </si>
  <si>
    <t>Мероприятия в области жилищного хозяйства</t>
  </si>
  <si>
    <t>99 0 00 02110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</si>
  <si>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</si>
  <si>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99 0 00 02010</t>
  </si>
  <si>
    <t>Культура</t>
  </si>
  <si>
    <t>0801</t>
  </si>
  <si>
    <t>Мероприятия в сфере культуры и кинематографии</t>
  </si>
  <si>
    <t>99 0 00 03130</t>
  </si>
  <si>
    <t>0800</t>
  </si>
  <si>
    <t>КУЛЬТУРА, КИНЕМАТОГРАФИЯ</t>
  </si>
  <si>
    <t>0409</t>
  </si>
  <si>
    <t>99 0 00 64020</t>
  </si>
  <si>
    <t>0400</t>
  </si>
  <si>
    <t>НАЦИОНАЛЬНАЯ ЭКОНОМИКА</t>
  </si>
  <si>
    <t>Дорожное хозяйство (дорожные фонды)</t>
  </si>
  <si>
    <t>Непрограммные направления деятельности</t>
  </si>
  <si>
    <t>54 0 11 00000</t>
  </si>
  <si>
    <t>99 0 00 74090</t>
  </si>
  <si>
    <t>Гранты муниципальным образованиям в Республике Коми по результатам оценки эффективности действия органов местного самоуправления и глав (руководителей) администраций муниципальных образований</t>
  </si>
  <si>
    <t>99 0 00 02330</t>
  </si>
  <si>
    <t>Прочие мероприятия по благоустройству поселений</t>
  </si>
  <si>
    <t>Приложение 2
к решению Совета МО СП 
"Слудка"
 от 17.12.2020 года № 11/12-1-21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</si>
</sst>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color rgb="FF000000"/>
      <name val="Times New Roman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1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55" workbookViewId="0">
      <selection activeCell="J10" sqref="J10"/>
    </sheetView>
  </sheetViews>
  <sheetFormatPr defaultRowHeight="12.75" x14ac:dyDescent="0.2"/>
  <cols>
    <col min="1" max="1" width="60.6640625"/>
    <col min="2" max="2" width="9" customWidth="1"/>
    <col min="3" max="3" width="9" style="14" customWidth="1"/>
    <col min="4" max="4" width="18" customWidth="1"/>
    <col min="5" max="5" width="7"/>
    <col min="6" max="6" width="21.33203125"/>
  </cols>
  <sheetData>
    <row r="1" spans="1:6" ht="82.5" customHeight="1" x14ac:dyDescent="0.2">
      <c r="A1" s="1" t="s">
        <v>0</v>
      </c>
      <c r="B1" s="29" t="s">
        <v>93</v>
      </c>
      <c r="C1" s="30"/>
      <c r="D1" s="30"/>
      <c r="E1" s="30"/>
      <c r="F1" s="30"/>
    </row>
    <row r="2" spans="1:6" ht="18.75" x14ac:dyDescent="0.2">
      <c r="A2" s="1" t="s">
        <v>0</v>
      </c>
      <c r="B2" s="1" t="s">
        <v>0</v>
      </c>
      <c r="C2" s="15" t="s">
        <v>0</v>
      </c>
      <c r="D2" s="1" t="s">
        <v>0</v>
      </c>
      <c r="E2" s="1" t="s">
        <v>0</v>
      </c>
      <c r="F2" s="1" t="s">
        <v>0</v>
      </c>
    </row>
    <row r="3" spans="1:6" ht="60.75" customHeight="1" x14ac:dyDescent="0.2">
      <c r="A3" s="26" t="s">
        <v>69</v>
      </c>
      <c r="B3" s="27"/>
      <c r="C3" s="27"/>
      <c r="D3" s="27"/>
      <c r="E3" s="27"/>
      <c r="F3" s="27"/>
    </row>
    <row r="4" spans="1:6" ht="23.25" customHeight="1" x14ac:dyDescent="0.25">
      <c r="A4" s="28" t="s">
        <v>1</v>
      </c>
      <c r="B4" s="28"/>
      <c r="C4" s="28"/>
      <c r="D4" s="28"/>
      <c r="E4" s="28"/>
      <c r="F4" s="28"/>
    </row>
    <row r="5" spans="1:6" ht="15.75" x14ac:dyDescent="0.2">
      <c r="A5" s="12" t="s">
        <v>2</v>
      </c>
      <c r="B5" s="12" t="s">
        <v>55</v>
      </c>
      <c r="C5" s="13" t="s">
        <v>56</v>
      </c>
      <c r="D5" s="12" t="s">
        <v>57</v>
      </c>
      <c r="E5" s="12" t="s">
        <v>58</v>
      </c>
      <c r="F5" s="12" t="s">
        <v>3</v>
      </c>
    </row>
    <row r="6" spans="1:6" ht="15.75" x14ac:dyDescent="0.2">
      <c r="A6" s="2" t="s">
        <v>4</v>
      </c>
      <c r="B6" s="2" t="s">
        <v>5</v>
      </c>
      <c r="C6" s="16" t="s">
        <v>6</v>
      </c>
      <c r="D6" s="2" t="s">
        <v>7</v>
      </c>
      <c r="E6" s="2" t="s">
        <v>8</v>
      </c>
      <c r="F6" s="2" t="s">
        <v>9</v>
      </c>
    </row>
    <row r="7" spans="1:6" ht="15.75" x14ac:dyDescent="0.2">
      <c r="A7" s="3" t="s">
        <v>10</v>
      </c>
      <c r="B7" s="4" t="s">
        <v>0</v>
      </c>
      <c r="C7" s="17" t="s">
        <v>0</v>
      </c>
      <c r="D7" s="4" t="s">
        <v>0</v>
      </c>
      <c r="E7" s="4" t="s">
        <v>0</v>
      </c>
      <c r="F7" s="5">
        <f>F8</f>
        <v>5440.6359999999995</v>
      </c>
    </row>
    <row r="8" spans="1:6" ht="31.5" x14ac:dyDescent="0.2">
      <c r="A8" s="19" t="s">
        <v>68</v>
      </c>
      <c r="B8" s="2">
        <v>925</v>
      </c>
      <c r="C8" s="16"/>
      <c r="D8" s="2"/>
      <c r="E8" s="2"/>
      <c r="F8" s="5">
        <f>F9+F39+F51+F69+F47</f>
        <v>5440.6359999999995</v>
      </c>
    </row>
    <row r="9" spans="1:6" ht="15.75" x14ac:dyDescent="0.2">
      <c r="A9" s="6" t="s">
        <v>11</v>
      </c>
      <c r="B9" s="7">
        <v>925</v>
      </c>
      <c r="C9" s="18" t="s">
        <v>67</v>
      </c>
      <c r="D9" s="7" t="s">
        <v>0</v>
      </c>
      <c r="E9" s="7" t="s">
        <v>0</v>
      </c>
      <c r="F9" s="8">
        <f>F10+F15+F26</f>
        <v>3533.1699999999996</v>
      </c>
    </row>
    <row r="10" spans="1:6" ht="33.75" customHeight="1" x14ac:dyDescent="0.2">
      <c r="A10" s="6" t="s">
        <v>12</v>
      </c>
      <c r="B10" s="7">
        <v>925</v>
      </c>
      <c r="C10" s="18" t="s">
        <v>59</v>
      </c>
      <c r="D10" s="7" t="s">
        <v>0</v>
      </c>
      <c r="E10" s="7" t="s">
        <v>0</v>
      </c>
      <c r="F10" s="8">
        <f>F11+F13</f>
        <v>707.40000000000009</v>
      </c>
    </row>
    <row r="11" spans="1:6" ht="15.75" x14ac:dyDescent="0.2">
      <c r="A11" s="9" t="s">
        <v>13</v>
      </c>
      <c r="B11" s="7">
        <v>925</v>
      </c>
      <c r="C11" s="18" t="s">
        <v>59</v>
      </c>
      <c r="D11" s="10" t="s">
        <v>14</v>
      </c>
      <c r="E11" s="10" t="s">
        <v>0</v>
      </c>
      <c r="F11" s="11">
        <f>F12</f>
        <v>687.40000000000009</v>
      </c>
    </row>
    <row r="12" spans="1:6" ht="78.75" x14ac:dyDescent="0.2">
      <c r="A12" s="9" t="s">
        <v>15</v>
      </c>
      <c r="B12" s="7">
        <v>925</v>
      </c>
      <c r="C12" s="18" t="s">
        <v>59</v>
      </c>
      <c r="D12" s="10" t="s">
        <v>14</v>
      </c>
      <c r="E12" s="10" t="s">
        <v>16</v>
      </c>
      <c r="F12" s="11">
        <f>687.2+0.2</f>
        <v>687.40000000000009</v>
      </c>
    </row>
    <row r="13" spans="1:6" ht="78.75" x14ac:dyDescent="0.2">
      <c r="A13" s="9" t="s">
        <v>90</v>
      </c>
      <c r="B13" s="7">
        <v>925</v>
      </c>
      <c r="C13" s="18" t="s">
        <v>59</v>
      </c>
      <c r="D13" s="10" t="s">
        <v>89</v>
      </c>
      <c r="E13" s="10"/>
      <c r="F13" s="11">
        <f>F14</f>
        <v>20</v>
      </c>
    </row>
    <row r="14" spans="1:6" ht="78.75" x14ac:dyDescent="0.2">
      <c r="A14" s="9" t="s">
        <v>15</v>
      </c>
      <c r="B14" s="7">
        <v>925</v>
      </c>
      <c r="C14" s="18" t="s">
        <v>59</v>
      </c>
      <c r="D14" s="10" t="s">
        <v>89</v>
      </c>
      <c r="E14" s="10" t="s">
        <v>16</v>
      </c>
      <c r="F14" s="11">
        <v>20</v>
      </c>
    </row>
    <row r="15" spans="1:6" ht="63" x14ac:dyDescent="0.2">
      <c r="A15" s="6" t="s">
        <v>17</v>
      </c>
      <c r="B15" s="7">
        <v>925</v>
      </c>
      <c r="C15" s="18" t="s">
        <v>60</v>
      </c>
      <c r="D15" s="7" t="s">
        <v>0</v>
      </c>
      <c r="E15" s="7" t="s">
        <v>0</v>
      </c>
      <c r="F15" s="8">
        <f>F16+F20+F23</f>
        <v>2627.2999999999997</v>
      </c>
    </row>
    <row r="16" spans="1:6" ht="47.25" x14ac:dyDescent="0.2">
      <c r="A16" s="9" t="s">
        <v>18</v>
      </c>
      <c r="B16" s="7">
        <v>925</v>
      </c>
      <c r="C16" s="18" t="s">
        <v>60</v>
      </c>
      <c r="D16" s="10" t="s">
        <v>19</v>
      </c>
      <c r="E16" s="10" t="s">
        <v>0</v>
      </c>
      <c r="F16" s="11">
        <f>F17+F18+F19</f>
        <v>2472.9</v>
      </c>
    </row>
    <row r="17" spans="1:6" ht="78.75" x14ac:dyDescent="0.2">
      <c r="A17" s="9" t="s">
        <v>15</v>
      </c>
      <c r="B17" s="7">
        <v>925</v>
      </c>
      <c r="C17" s="18" t="s">
        <v>60</v>
      </c>
      <c r="D17" s="10" t="s">
        <v>19</v>
      </c>
      <c r="E17" s="10" t="s">
        <v>16</v>
      </c>
      <c r="F17" s="11">
        <f>1639.5-14</f>
        <v>1625.5</v>
      </c>
    </row>
    <row r="18" spans="1:6" ht="31.5" x14ac:dyDescent="0.2">
      <c r="A18" s="9" t="s">
        <v>20</v>
      </c>
      <c r="B18" s="7">
        <v>925</v>
      </c>
      <c r="C18" s="18" t="s">
        <v>60</v>
      </c>
      <c r="D18" s="10" t="s">
        <v>19</v>
      </c>
      <c r="E18" s="10" t="s">
        <v>21</v>
      </c>
      <c r="F18" s="11">
        <v>841.9</v>
      </c>
    </row>
    <row r="19" spans="1:6" ht="15.75" x14ac:dyDescent="0.2">
      <c r="A19" s="9" t="s">
        <v>28</v>
      </c>
      <c r="B19" s="7">
        <v>925</v>
      </c>
      <c r="C19" s="18" t="s">
        <v>60</v>
      </c>
      <c r="D19" s="10" t="s">
        <v>19</v>
      </c>
      <c r="E19" s="10">
        <v>800</v>
      </c>
      <c r="F19" s="11">
        <v>5.5</v>
      </c>
    </row>
    <row r="20" spans="1:6" ht="47.25" x14ac:dyDescent="0.2">
      <c r="A20" s="9" t="s">
        <v>22</v>
      </c>
      <c r="B20" s="7">
        <v>925</v>
      </c>
      <c r="C20" s="18" t="s">
        <v>60</v>
      </c>
      <c r="D20" s="10" t="s">
        <v>23</v>
      </c>
      <c r="E20" s="10" t="s">
        <v>0</v>
      </c>
      <c r="F20" s="11">
        <f>F21+F22</f>
        <v>135.19999999999999</v>
      </c>
    </row>
    <row r="21" spans="1:6" ht="78.75" x14ac:dyDescent="0.2">
      <c r="A21" s="9" t="s">
        <v>15</v>
      </c>
      <c r="B21" s="7">
        <v>925</v>
      </c>
      <c r="C21" s="18" t="s">
        <v>60</v>
      </c>
      <c r="D21" s="10" t="s">
        <v>23</v>
      </c>
      <c r="E21" s="10" t="s">
        <v>16</v>
      </c>
      <c r="F21" s="11">
        <v>122.7</v>
      </c>
    </row>
    <row r="22" spans="1:6" ht="31.5" x14ac:dyDescent="0.2">
      <c r="A22" s="9" t="s">
        <v>20</v>
      </c>
      <c r="B22" s="7">
        <v>925</v>
      </c>
      <c r="C22" s="18" t="s">
        <v>60</v>
      </c>
      <c r="D22" s="10" t="s">
        <v>23</v>
      </c>
      <c r="E22" s="10" t="s">
        <v>21</v>
      </c>
      <c r="F22" s="11">
        <v>12.5</v>
      </c>
    </row>
    <row r="23" spans="1:6" ht="99" customHeight="1" x14ac:dyDescent="0.2">
      <c r="A23" s="9" t="s">
        <v>24</v>
      </c>
      <c r="B23" s="7">
        <v>925</v>
      </c>
      <c r="C23" s="18" t="s">
        <v>60</v>
      </c>
      <c r="D23" s="10" t="s">
        <v>25</v>
      </c>
      <c r="E23" s="10" t="s">
        <v>0</v>
      </c>
      <c r="F23" s="11">
        <f>F24+F25</f>
        <v>19.2</v>
      </c>
    </row>
    <row r="24" spans="1:6" ht="78.75" x14ac:dyDescent="0.2">
      <c r="A24" s="9" t="s">
        <v>15</v>
      </c>
      <c r="B24" s="7">
        <v>925</v>
      </c>
      <c r="C24" s="18" t="s">
        <v>60</v>
      </c>
      <c r="D24" s="10" t="s">
        <v>25</v>
      </c>
      <c r="E24" s="10" t="s">
        <v>16</v>
      </c>
      <c r="F24" s="11">
        <v>13.2</v>
      </c>
    </row>
    <row r="25" spans="1:6" ht="31.5" x14ac:dyDescent="0.2">
      <c r="A25" s="9" t="s">
        <v>20</v>
      </c>
      <c r="B25" s="7">
        <v>925</v>
      </c>
      <c r="C25" s="18" t="s">
        <v>60</v>
      </c>
      <c r="D25" s="10" t="s">
        <v>25</v>
      </c>
      <c r="E25" s="10" t="s">
        <v>21</v>
      </c>
      <c r="F25" s="11">
        <v>6</v>
      </c>
    </row>
    <row r="26" spans="1:6" ht="15.75" x14ac:dyDescent="0.2">
      <c r="A26" s="6" t="s">
        <v>29</v>
      </c>
      <c r="B26" s="7">
        <v>925</v>
      </c>
      <c r="C26" s="18" t="s">
        <v>61</v>
      </c>
      <c r="D26" s="7" t="s">
        <v>0</v>
      </c>
      <c r="E26" s="7" t="s">
        <v>0</v>
      </c>
      <c r="F26" s="8">
        <f>F27+F29+F31+F33+F35+F37</f>
        <v>198.47</v>
      </c>
    </row>
    <row r="27" spans="1:6" ht="31.5" x14ac:dyDescent="0.2">
      <c r="A27" s="20" t="s">
        <v>70</v>
      </c>
      <c r="B27" s="21">
        <v>925</v>
      </c>
      <c r="C27" s="18" t="s">
        <v>61</v>
      </c>
      <c r="D27" s="22" t="s">
        <v>71</v>
      </c>
      <c r="E27" s="21"/>
      <c r="F27" s="23">
        <v>5</v>
      </c>
    </row>
    <row r="28" spans="1:6" ht="15.75" x14ac:dyDescent="0.2">
      <c r="A28" s="9" t="s">
        <v>28</v>
      </c>
      <c r="B28" s="21">
        <v>925</v>
      </c>
      <c r="C28" s="18" t="s">
        <v>61</v>
      </c>
      <c r="D28" s="22" t="s">
        <v>71</v>
      </c>
      <c r="E28" s="21">
        <v>800</v>
      </c>
      <c r="F28" s="23">
        <v>5</v>
      </c>
    </row>
    <row r="29" spans="1:6" ht="15.75" x14ac:dyDescent="0.2">
      <c r="A29" s="20" t="s">
        <v>72</v>
      </c>
      <c r="B29" s="21">
        <v>925</v>
      </c>
      <c r="C29" s="18" t="s">
        <v>61</v>
      </c>
      <c r="D29" s="22" t="s">
        <v>73</v>
      </c>
      <c r="E29" s="21"/>
      <c r="F29" s="23">
        <v>0.6</v>
      </c>
    </row>
    <row r="30" spans="1:6" ht="31.5" x14ac:dyDescent="0.2">
      <c r="A30" s="9" t="s">
        <v>20</v>
      </c>
      <c r="B30" s="21">
        <v>925</v>
      </c>
      <c r="C30" s="18" t="s">
        <v>61</v>
      </c>
      <c r="D30" s="22" t="s">
        <v>73</v>
      </c>
      <c r="E30" s="22">
        <v>200</v>
      </c>
      <c r="F30" s="23">
        <v>0.6</v>
      </c>
    </row>
    <row r="31" spans="1:6" ht="81.75" customHeight="1" x14ac:dyDescent="0.2">
      <c r="A31" s="9" t="s">
        <v>30</v>
      </c>
      <c r="B31" s="7">
        <v>925</v>
      </c>
      <c r="C31" s="18" t="s">
        <v>61</v>
      </c>
      <c r="D31" s="10" t="s">
        <v>31</v>
      </c>
      <c r="E31" s="10" t="s">
        <v>0</v>
      </c>
      <c r="F31" s="11">
        <v>0.6</v>
      </c>
    </row>
    <row r="32" spans="1:6" ht="15.75" x14ac:dyDescent="0.2">
      <c r="A32" s="9" t="s">
        <v>32</v>
      </c>
      <c r="B32" s="7">
        <v>925</v>
      </c>
      <c r="C32" s="18" t="s">
        <v>61</v>
      </c>
      <c r="D32" s="10" t="s">
        <v>31</v>
      </c>
      <c r="E32" s="10" t="s">
        <v>33</v>
      </c>
      <c r="F32" s="11">
        <v>0.56899999999999995</v>
      </c>
    </row>
    <row r="33" spans="1:6" ht="66" customHeight="1" x14ac:dyDescent="0.2">
      <c r="A33" s="9" t="s">
        <v>34</v>
      </c>
      <c r="B33" s="7">
        <v>925</v>
      </c>
      <c r="C33" s="18" t="s">
        <v>61</v>
      </c>
      <c r="D33" s="10" t="s">
        <v>35</v>
      </c>
      <c r="E33" s="10" t="s">
        <v>0</v>
      </c>
      <c r="F33" s="11">
        <v>31</v>
      </c>
    </row>
    <row r="34" spans="1:6" ht="15.75" x14ac:dyDescent="0.2">
      <c r="A34" s="9" t="s">
        <v>32</v>
      </c>
      <c r="B34" s="7">
        <v>925</v>
      </c>
      <c r="C34" s="18" t="s">
        <v>61</v>
      </c>
      <c r="D34" s="10" t="s">
        <v>35</v>
      </c>
      <c r="E34" s="10" t="s">
        <v>33</v>
      </c>
      <c r="F34" s="11">
        <v>31</v>
      </c>
    </row>
    <row r="35" spans="1:6" ht="84" customHeight="1" x14ac:dyDescent="0.2">
      <c r="A35" s="9" t="s">
        <v>36</v>
      </c>
      <c r="B35" s="7">
        <v>925</v>
      </c>
      <c r="C35" s="18" t="s">
        <v>61</v>
      </c>
      <c r="D35" s="10" t="s">
        <v>37</v>
      </c>
      <c r="E35" s="10" t="s">
        <v>0</v>
      </c>
      <c r="F35" s="11">
        <v>1.3</v>
      </c>
    </row>
    <row r="36" spans="1:6" ht="15.75" x14ac:dyDescent="0.2">
      <c r="A36" s="9" t="s">
        <v>32</v>
      </c>
      <c r="B36" s="7">
        <v>925</v>
      </c>
      <c r="C36" s="18" t="s">
        <v>61</v>
      </c>
      <c r="D36" s="10" t="s">
        <v>37</v>
      </c>
      <c r="E36" s="10" t="s">
        <v>33</v>
      </c>
      <c r="F36" s="11">
        <v>1.2713000000000001</v>
      </c>
    </row>
    <row r="37" spans="1:6" ht="31.5" x14ac:dyDescent="0.2">
      <c r="A37" s="9" t="s">
        <v>38</v>
      </c>
      <c r="B37" s="7">
        <v>925</v>
      </c>
      <c r="C37" s="18" t="s">
        <v>61</v>
      </c>
      <c r="D37" s="10" t="s">
        <v>39</v>
      </c>
      <c r="E37" s="10" t="s">
        <v>0</v>
      </c>
      <c r="F37" s="11">
        <f>F38</f>
        <v>159.97</v>
      </c>
    </row>
    <row r="38" spans="1:6" ht="78.75" x14ac:dyDescent="0.2">
      <c r="A38" s="9" t="s">
        <v>15</v>
      </c>
      <c r="B38" s="7">
        <v>925</v>
      </c>
      <c r="C38" s="18" t="s">
        <v>61</v>
      </c>
      <c r="D38" s="10" t="s">
        <v>39</v>
      </c>
      <c r="E38" s="10" t="s">
        <v>16</v>
      </c>
      <c r="F38" s="11">
        <v>159.97</v>
      </c>
    </row>
    <row r="39" spans="1:6" ht="31.5" x14ac:dyDescent="0.2">
      <c r="A39" s="6" t="s">
        <v>40</v>
      </c>
      <c r="B39" s="7">
        <v>925</v>
      </c>
      <c r="C39" s="18" t="s">
        <v>62</v>
      </c>
      <c r="D39" s="7" t="s">
        <v>0</v>
      </c>
      <c r="E39" s="7" t="s">
        <v>0</v>
      </c>
      <c r="F39" s="8">
        <f>F40</f>
        <v>64.2</v>
      </c>
    </row>
    <row r="40" spans="1:6" ht="47.25" x14ac:dyDescent="0.2">
      <c r="A40" s="6" t="s">
        <v>41</v>
      </c>
      <c r="B40" s="7">
        <v>925</v>
      </c>
      <c r="C40" s="18" t="s">
        <v>63</v>
      </c>
      <c r="D40" s="7" t="s">
        <v>0</v>
      </c>
      <c r="E40" s="7" t="s">
        <v>0</v>
      </c>
      <c r="F40" s="8">
        <f>F43+F45+F41</f>
        <v>64.2</v>
      </c>
    </row>
    <row r="41" spans="1:6" ht="31.5" x14ac:dyDescent="0.2">
      <c r="A41" s="9" t="s">
        <v>26</v>
      </c>
      <c r="B41" s="21">
        <v>925</v>
      </c>
      <c r="C41" s="18" t="s">
        <v>63</v>
      </c>
      <c r="D41" s="22" t="s">
        <v>27</v>
      </c>
      <c r="E41" s="21"/>
      <c r="F41" s="8">
        <f>F42</f>
        <v>9.5</v>
      </c>
    </row>
    <row r="42" spans="1:6" ht="31.5" x14ac:dyDescent="0.2">
      <c r="A42" s="9" t="s">
        <v>20</v>
      </c>
      <c r="B42" s="21">
        <v>925</v>
      </c>
      <c r="C42" s="18" t="s">
        <v>63</v>
      </c>
      <c r="D42" s="22" t="s">
        <v>27</v>
      </c>
      <c r="E42" s="21">
        <v>200</v>
      </c>
      <c r="F42" s="8">
        <v>9.5</v>
      </c>
    </row>
    <row r="43" spans="1:6" ht="47.25" x14ac:dyDescent="0.2">
      <c r="A43" s="20" t="s">
        <v>74</v>
      </c>
      <c r="B43" s="21">
        <v>925</v>
      </c>
      <c r="C43" s="18" t="s">
        <v>63</v>
      </c>
      <c r="D43" s="22" t="s">
        <v>75</v>
      </c>
      <c r="E43" s="21"/>
      <c r="F43" s="23">
        <f>F44</f>
        <v>15</v>
      </c>
    </row>
    <row r="44" spans="1:6" ht="31.5" x14ac:dyDescent="0.2">
      <c r="A44" s="9" t="s">
        <v>20</v>
      </c>
      <c r="B44" s="21">
        <v>925</v>
      </c>
      <c r="C44" s="18" t="s">
        <v>63</v>
      </c>
      <c r="D44" s="22" t="s">
        <v>75</v>
      </c>
      <c r="E44" s="21">
        <v>200</v>
      </c>
      <c r="F44" s="23">
        <v>15</v>
      </c>
    </row>
    <row r="45" spans="1:6" ht="31.5" x14ac:dyDescent="0.2">
      <c r="A45" s="9" t="s">
        <v>42</v>
      </c>
      <c r="B45" s="7">
        <v>925</v>
      </c>
      <c r="C45" s="18" t="s">
        <v>63</v>
      </c>
      <c r="D45" s="10" t="s">
        <v>43</v>
      </c>
      <c r="E45" s="10" t="s">
        <v>0</v>
      </c>
      <c r="F45" s="11">
        <f>F46</f>
        <v>39.700000000000003</v>
      </c>
    </row>
    <row r="46" spans="1:6" ht="31.5" x14ac:dyDescent="0.2">
      <c r="A46" s="9" t="s">
        <v>20</v>
      </c>
      <c r="B46" s="7">
        <v>925</v>
      </c>
      <c r="C46" s="18" t="s">
        <v>63</v>
      </c>
      <c r="D46" s="10" t="s">
        <v>43</v>
      </c>
      <c r="E46" s="10" t="s">
        <v>21</v>
      </c>
      <c r="F46" s="11">
        <v>39.700000000000003</v>
      </c>
    </row>
    <row r="47" spans="1:6" ht="15.75" x14ac:dyDescent="0.2">
      <c r="A47" s="9" t="s">
        <v>85</v>
      </c>
      <c r="B47" s="7">
        <v>925</v>
      </c>
      <c r="C47" s="18" t="s">
        <v>84</v>
      </c>
      <c r="D47" s="10"/>
      <c r="E47" s="10"/>
      <c r="F47" s="11">
        <f>F48</f>
        <v>200</v>
      </c>
    </row>
    <row r="48" spans="1:6" ht="15.75" x14ac:dyDescent="0.2">
      <c r="A48" s="9" t="s">
        <v>86</v>
      </c>
      <c r="B48" s="7">
        <v>925</v>
      </c>
      <c r="C48" s="18" t="s">
        <v>82</v>
      </c>
      <c r="D48" s="10"/>
      <c r="E48" s="10"/>
      <c r="F48" s="11">
        <f>F49</f>
        <v>200</v>
      </c>
    </row>
    <row r="49" spans="1:6" ht="15.75" x14ac:dyDescent="0.2">
      <c r="A49" s="9" t="s">
        <v>87</v>
      </c>
      <c r="B49" s="7">
        <v>925</v>
      </c>
      <c r="C49" s="18" t="s">
        <v>82</v>
      </c>
      <c r="D49" s="10" t="s">
        <v>83</v>
      </c>
      <c r="E49" s="10"/>
      <c r="F49" s="11">
        <f>F50</f>
        <v>200</v>
      </c>
    </row>
    <row r="50" spans="1:6" ht="31.5" x14ac:dyDescent="0.2">
      <c r="A50" s="9" t="s">
        <v>20</v>
      </c>
      <c r="B50" s="7">
        <v>925</v>
      </c>
      <c r="C50" s="18" t="s">
        <v>82</v>
      </c>
      <c r="D50" s="10" t="s">
        <v>83</v>
      </c>
      <c r="E50" s="10" t="s">
        <v>21</v>
      </c>
      <c r="F50" s="11">
        <v>200</v>
      </c>
    </row>
    <row r="51" spans="1:6" ht="15.75" x14ac:dyDescent="0.2">
      <c r="A51" s="6" t="s">
        <v>44</v>
      </c>
      <c r="B51" s="7">
        <v>925</v>
      </c>
      <c r="C51" s="18" t="s">
        <v>64</v>
      </c>
      <c r="D51" s="7" t="s">
        <v>0</v>
      </c>
      <c r="E51" s="7" t="s">
        <v>0</v>
      </c>
      <c r="F51" s="8">
        <f>F52+F55</f>
        <v>1640.0660000000003</v>
      </c>
    </row>
    <row r="52" spans="1:6" ht="15.75" x14ac:dyDescent="0.2">
      <c r="A52" s="6" t="s">
        <v>45</v>
      </c>
      <c r="B52" s="7">
        <v>925</v>
      </c>
      <c r="C52" s="18" t="s">
        <v>65</v>
      </c>
      <c r="D52" s="7" t="s">
        <v>0</v>
      </c>
      <c r="E52" s="7" t="s">
        <v>0</v>
      </c>
      <c r="F52" s="8">
        <f>F53</f>
        <v>8.5</v>
      </c>
    </row>
    <row r="53" spans="1:6" ht="18.75" customHeight="1" x14ac:dyDescent="0.2">
      <c r="A53" s="9" t="s">
        <v>46</v>
      </c>
      <c r="B53" s="7">
        <v>925</v>
      </c>
      <c r="C53" s="18" t="s">
        <v>65</v>
      </c>
      <c r="D53" s="10" t="s">
        <v>47</v>
      </c>
      <c r="E53" s="10" t="s">
        <v>0</v>
      </c>
      <c r="F53" s="11">
        <f>F54</f>
        <v>8.5</v>
      </c>
    </row>
    <row r="54" spans="1:6" ht="31.5" x14ac:dyDescent="0.2">
      <c r="A54" s="9" t="s">
        <v>20</v>
      </c>
      <c r="B54" s="7">
        <v>925</v>
      </c>
      <c r="C54" s="18" t="s">
        <v>65</v>
      </c>
      <c r="D54" s="10" t="s">
        <v>47</v>
      </c>
      <c r="E54" s="10" t="s">
        <v>21</v>
      </c>
      <c r="F54" s="11">
        <v>8.5</v>
      </c>
    </row>
    <row r="55" spans="1:6" ht="15.75" x14ac:dyDescent="0.2">
      <c r="A55" s="6" t="s">
        <v>48</v>
      </c>
      <c r="B55" s="7">
        <v>925</v>
      </c>
      <c r="C55" s="18" t="s">
        <v>66</v>
      </c>
      <c r="D55" s="7" t="s">
        <v>0</v>
      </c>
      <c r="E55" s="7" t="s">
        <v>0</v>
      </c>
      <c r="F55" s="8">
        <f>F58+F60+F62+F56+F66+F64</f>
        <v>1631.5660000000003</v>
      </c>
    </row>
    <row r="56" spans="1:6" ht="31.5" x14ac:dyDescent="0.2">
      <c r="A56" s="9" t="s">
        <v>49</v>
      </c>
      <c r="B56" s="7">
        <v>925</v>
      </c>
      <c r="C56" s="18" t="s">
        <v>66</v>
      </c>
      <c r="D56" s="10" t="s">
        <v>88</v>
      </c>
      <c r="E56" s="10" t="s">
        <v>0</v>
      </c>
      <c r="F56" s="8">
        <f>F57</f>
        <v>4</v>
      </c>
    </row>
    <row r="57" spans="1:6" ht="31.5" x14ac:dyDescent="0.2">
      <c r="A57" s="9" t="s">
        <v>20</v>
      </c>
      <c r="B57" s="7">
        <v>925</v>
      </c>
      <c r="C57" s="18" t="s">
        <v>66</v>
      </c>
      <c r="D57" s="10" t="s">
        <v>88</v>
      </c>
      <c r="E57" s="10" t="s">
        <v>21</v>
      </c>
      <c r="F57" s="8">
        <v>4</v>
      </c>
    </row>
    <row r="58" spans="1:6" ht="31.5" x14ac:dyDescent="0.2">
      <c r="A58" s="9" t="s">
        <v>49</v>
      </c>
      <c r="B58" s="7">
        <v>925</v>
      </c>
      <c r="C58" s="18" t="s">
        <v>66</v>
      </c>
      <c r="D58" s="10" t="s">
        <v>50</v>
      </c>
      <c r="E58" s="10" t="s">
        <v>0</v>
      </c>
      <c r="F58" s="11">
        <f>F59</f>
        <v>333.4</v>
      </c>
    </row>
    <row r="59" spans="1:6" ht="31.5" x14ac:dyDescent="0.2">
      <c r="A59" s="9" t="s">
        <v>20</v>
      </c>
      <c r="B59" s="7">
        <v>925</v>
      </c>
      <c r="C59" s="18" t="s">
        <v>66</v>
      </c>
      <c r="D59" s="10" t="s">
        <v>50</v>
      </c>
      <c r="E59" s="10" t="s">
        <v>21</v>
      </c>
      <c r="F59" s="11">
        <v>333.4</v>
      </c>
    </row>
    <row r="60" spans="1:6" ht="15.75" x14ac:dyDescent="0.2">
      <c r="A60" s="9" t="s">
        <v>51</v>
      </c>
      <c r="B60" s="7">
        <v>925</v>
      </c>
      <c r="C60" s="18" t="s">
        <v>66</v>
      </c>
      <c r="D60" s="10" t="s">
        <v>52</v>
      </c>
      <c r="E60" s="10" t="s">
        <v>0</v>
      </c>
      <c r="F60" s="11">
        <f>F61</f>
        <v>595.6</v>
      </c>
    </row>
    <row r="61" spans="1:6" ht="31.5" x14ac:dyDescent="0.2">
      <c r="A61" s="9" t="s">
        <v>20</v>
      </c>
      <c r="B61" s="7">
        <v>925</v>
      </c>
      <c r="C61" s="18" t="s">
        <v>66</v>
      </c>
      <c r="D61" s="10" t="s">
        <v>52</v>
      </c>
      <c r="E61" s="10" t="s">
        <v>21</v>
      </c>
      <c r="F61" s="11">
        <f>350+159.6-14+100</f>
        <v>595.6</v>
      </c>
    </row>
    <row r="62" spans="1:6" ht="15.75" x14ac:dyDescent="0.2">
      <c r="A62" s="9" t="s">
        <v>53</v>
      </c>
      <c r="B62" s="7">
        <v>925</v>
      </c>
      <c r="C62" s="18" t="s">
        <v>66</v>
      </c>
      <c r="D62" s="10" t="s">
        <v>54</v>
      </c>
      <c r="E62" s="10" t="s">
        <v>0</v>
      </c>
      <c r="F62" s="11">
        <f>F63</f>
        <v>528.66600000000005</v>
      </c>
    </row>
    <row r="63" spans="1:6" ht="31.5" x14ac:dyDescent="0.2">
      <c r="A63" s="9" t="s">
        <v>20</v>
      </c>
      <c r="B63" s="7">
        <v>925</v>
      </c>
      <c r="C63" s="18" t="s">
        <v>66</v>
      </c>
      <c r="D63" s="10" t="s">
        <v>54</v>
      </c>
      <c r="E63" s="10" t="s">
        <v>21</v>
      </c>
      <c r="F63" s="11">
        <v>528.66600000000005</v>
      </c>
    </row>
    <row r="64" spans="1:6" ht="20.25" customHeight="1" x14ac:dyDescent="0.2">
      <c r="A64" s="9" t="s">
        <v>92</v>
      </c>
      <c r="B64" s="7">
        <v>925</v>
      </c>
      <c r="C64" s="18" t="s">
        <v>66</v>
      </c>
      <c r="D64" s="10" t="s">
        <v>91</v>
      </c>
      <c r="E64" s="10" t="s">
        <v>0</v>
      </c>
      <c r="F64" s="11">
        <f>F65</f>
        <v>119.9</v>
      </c>
    </row>
    <row r="65" spans="1:6" ht="31.5" x14ac:dyDescent="0.2">
      <c r="A65" s="9" t="s">
        <v>20</v>
      </c>
      <c r="B65" s="7">
        <v>925</v>
      </c>
      <c r="C65" s="18" t="s">
        <v>66</v>
      </c>
      <c r="D65" s="10" t="s">
        <v>91</v>
      </c>
      <c r="E65" s="10" t="s">
        <v>21</v>
      </c>
      <c r="F65" s="11">
        <v>119.9</v>
      </c>
    </row>
    <row r="66" spans="1:6" ht="78.75" x14ac:dyDescent="0.2">
      <c r="A66" s="9" t="s">
        <v>90</v>
      </c>
      <c r="B66" s="7">
        <v>925</v>
      </c>
      <c r="C66" s="18" t="s">
        <v>66</v>
      </c>
      <c r="D66" s="10" t="s">
        <v>89</v>
      </c>
      <c r="E66" s="10" t="s">
        <v>0</v>
      </c>
      <c r="F66" s="11">
        <f>F67</f>
        <v>50</v>
      </c>
    </row>
    <row r="67" spans="1:6" ht="31.5" x14ac:dyDescent="0.2">
      <c r="A67" s="9" t="s">
        <v>20</v>
      </c>
      <c r="B67" s="7">
        <v>925</v>
      </c>
      <c r="C67" s="18" t="s">
        <v>66</v>
      </c>
      <c r="D67" s="10" t="s">
        <v>89</v>
      </c>
      <c r="E67" s="10" t="s">
        <v>21</v>
      </c>
      <c r="F67" s="11">
        <v>50</v>
      </c>
    </row>
    <row r="68" spans="1:6" ht="15.75" x14ac:dyDescent="0.2">
      <c r="A68" s="9" t="s">
        <v>81</v>
      </c>
      <c r="B68" s="7">
        <v>925</v>
      </c>
      <c r="C68" s="18" t="s">
        <v>80</v>
      </c>
      <c r="D68" s="10"/>
      <c r="E68" s="10"/>
      <c r="F68" s="11">
        <v>3.2</v>
      </c>
    </row>
    <row r="69" spans="1:6" ht="15.75" x14ac:dyDescent="0.2">
      <c r="A69" s="20" t="s">
        <v>76</v>
      </c>
      <c r="B69" s="21">
        <v>925</v>
      </c>
      <c r="C69" s="18" t="s">
        <v>77</v>
      </c>
      <c r="D69" s="21" t="s">
        <v>0</v>
      </c>
      <c r="E69" s="21" t="s">
        <v>0</v>
      </c>
      <c r="F69" s="23">
        <v>3.2</v>
      </c>
    </row>
    <row r="70" spans="1:6" ht="15.75" x14ac:dyDescent="0.2">
      <c r="A70" s="24" t="s">
        <v>78</v>
      </c>
      <c r="B70" s="21">
        <v>925</v>
      </c>
      <c r="C70" s="18" t="s">
        <v>77</v>
      </c>
      <c r="D70" s="22" t="s">
        <v>79</v>
      </c>
      <c r="E70" s="22" t="s">
        <v>0</v>
      </c>
      <c r="F70" s="25">
        <v>3.2</v>
      </c>
    </row>
    <row r="71" spans="1:6" ht="31.5" x14ac:dyDescent="0.2">
      <c r="A71" s="9" t="s">
        <v>20</v>
      </c>
      <c r="B71" s="21">
        <v>925</v>
      </c>
      <c r="C71" s="18" t="s">
        <v>77</v>
      </c>
      <c r="D71" s="22" t="s">
        <v>79</v>
      </c>
      <c r="E71" s="22">
        <v>200</v>
      </c>
      <c r="F71" s="25">
        <v>3.2</v>
      </c>
    </row>
  </sheetData>
  <mergeCells count="3">
    <mergeCell ref="A3:F3"/>
    <mergeCell ref="A4:F4"/>
    <mergeCell ref="B1:F1"/>
  </mergeCells>
  <pageMargins left="0.59055118110236227" right="0.59055118110236227" top="0.78740157480314965" bottom="0.78740157480314965" header="0.31496062992125984" footer="0.31496062992125984"/>
  <pageSetup paperSize="9" scale="8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2020-12-17T06:53:24Z</dcterms:modified>
</cp:coreProperties>
</file>